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<sst xmlns="http://schemas.openxmlformats.org/spreadsheetml/2006/main" count="40" uniqueCount="23">
  <si>
    <t>博士研究生国家奖学金</t>
  </si>
  <si>
    <t>学号</t>
  </si>
  <si>
    <t>姓名</t>
  </si>
  <si>
    <t>是否推荐</t>
  </si>
  <si>
    <t>申请奖项</t>
  </si>
  <si>
    <t>学业成绩15%</t>
  </si>
  <si>
    <t>科研成果50%</t>
  </si>
  <si>
    <t>思想品德15%</t>
  </si>
  <si>
    <t>文体活动10%</t>
  </si>
  <si>
    <t>学生工作10%</t>
  </si>
  <si>
    <t>总分</t>
  </si>
  <si>
    <t>排名</t>
  </si>
  <si>
    <t>原始分</t>
  </si>
  <si>
    <t>加权分</t>
  </si>
  <si>
    <t>张亦南</t>
  </si>
  <si>
    <t>是</t>
  </si>
  <si>
    <t>国家奖学金</t>
  </si>
  <si>
    <t>王雪萍</t>
  </si>
  <si>
    <t>毛念栋</t>
  </si>
  <si>
    <t>江耀煌</t>
  </si>
  <si>
    <t>万思景</t>
  </si>
  <si>
    <t>否</t>
  </si>
  <si>
    <t>韩雨良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</si>
</sst>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C1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2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177" fontId="2" fillId="3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workbookViewId="0">
      <selection activeCell="N16" sqref="N16"/>
    </sheetView>
  </sheetViews>
  <sheetFormatPr defaultColWidth="9" defaultRowHeight="13.5"/>
  <cols>
    <col min="1" max="1" width="13.875" customWidth="1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/>
      <c r="G3" s="2" t="s">
        <v>6</v>
      </c>
      <c r="H3" s="2"/>
      <c r="I3" s="2" t="s">
        <v>7</v>
      </c>
      <c r="J3" s="2"/>
      <c r="K3" s="2" t="s">
        <v>8</v>
      </c>
      <c r="L3" s="2"/>
      <c r="M3" s="2" t="s">
        <v>9</v>
      </c>
      <c r="N3" s="2"/>
      <c r="O3" s="2" t="s">
        <v>10</v>
      </c>
      <c r="P3" s="2" t="s">
        <v>11</v>
      </c>
    </row>
    <row r="4" spans="1:16">
      <c r="A4" s="2"/>
      <c r="B4" s="2"/>
      <c r="C4" s="2"/>
      <c r="D4" s="2"/>
      <c r="E4" s="2" t="s">
        <v>12</v>
      </c>
      <c r="F4" s="2" t="s">
        <v>13</v>
      </c>
      <c r="G4" s="2" t="s">
        <v>12</v>
      </c>
      <c r="H4" s="2" t="s">
        <v>13</v>
      </c>
      <c r="I4" s="2" t="s">
        <v>12</v>
      </c>
      <c r="J4" s="2" t="s">
        <v>13</v>
      </c>
      <c r="K4" s="2" t="s">
        <v>12</v>
      </c>
      <c r="L4" s="2" t="s">
        <v>13</v>
      </c>
      <c r="M4" s="2" t="s">
        <v>12</v>
      </c>
      <c r="N4" s="2" t="s">
        <v>13</v>
      </c>
      <c r="O4" s="2"/>
      <c r="P4" s="2"/>
    </row>
    <row r="5" spans="1:16">
      <c r="A5" s="3">
        <v>2022011010008</v>
      </c>
      <c r="B5" s="3" t="s">
        <v>14</v>
      </c>
      <c r="C5" s="3" t="s">
        <v>15</v>
      </c>
      <c r="D5" s="3" t="s">
        <v>16</v>
      </c>
      <c r="E5" s="4">
        <v>92.78</v>
      </c>
      <c r="F5" s="5">
        <v>15</v>
      </c>
      <c r="G5" s="4">
        <v>987.5</v>
      </c>
      <c r="H5" s="5">
        <v>50</v>
      </c>
      <c r="I5" s="4">
        <v>279.5</v>
      </c>
      <c r="J5" s="5">
        <v>15</v>
      </c>
      <c r="K5" s="2">
        <v>9.6</v>
      </c>
      <c r="L5" s="5">
        <f t="shared" ref="L5:L10" si="0">K5/10*10</f>
        <v>9.6</v>
      </c>
      <c r="M5" s="2">
        <v>5</v>
      </c>
      <c r="N5" s="5">
        <f t="shared" ref="N5:N8" si="1">M5/25*10</f>
        <v>2</v>
      </c>
      <c r="O5" s="8">
        <f t="shared" ref="O5:O10" si="2">SUM(F5,H5,J5,L5,N5)</f>
        <v>91.6</v>
      </c>
      <c r="P5" s="9">
        <v>1</v>
      </c>
    </row>
    <row r="6" spans="1:16">
      <c r="A6" s="3">
        <v>2022011010012</v>
      </c>
      <c r="B6" s="3" t="s">
        <v>17</v>
      </c>
      <c r="C6" s="3" t="s">
        <v>15</v>
      </c>
      <c r="D6" s="3" t="s">
        <v>16</v>
      </c>
      <c r="E6" s="6">
        <v>89.67</v>
      </c>
      <c r="F6" s="7">
        <f>E6/$E$5*15</f>
        <v>14.497197671912</v>
      </c>
      <c r="G6" s="6">
        <v>308.25</v>
      </c>
      <c r="H6" s="7">
        <f>G6/$G$5*50</f>
        <v>15.6075949367089</v>
      </c>
      <c r="I6" s="6">
        <v>98.5</v>
      </c>
      <c r="J6" s="7">
        <f>I6/$I$5*15</f>
        <v>5.28622540250447</v>
      </c>
      <c r="K6" s="10">
        <v>10</v>
      </c>
      <c r="L6" s="7">
        <f t="shared" si="0"/>
        <v>10</v>
      </c>
      <c r="M6" s="6">
        <v>18.5</v>
      </c>
      <c r="N6" s="7">
        <f t="shared" si="1"/>
        <v>7.4</v>
      </c>
      <c r="O6" s="8">
        <f t="shared" si="2"/>
        <v>52.7910180111254</v>
      </c>
      <c r="P6" s="9">
        <v>2</v>
      </c>
    </row>
    <row r="7" spans="1:16">
      <c r="A7" s="3">
        <v>2023011010014</v>
      </c>
      <c r="B7" s="3" t="s">
        <v>18</v>
      </c>
      <c r="C7" s="3" t="s">
        <v>15</v>
      </c>
      <c r="D7" s="3" t="s">
        <v>16</v>
      </c>
      <c r="E7" s="6">
        <v>86</v>
      </c>
      <c r="F7" s="7">
        <f>E7/$E$5*15</f>
        <v>13.9038585902134</v>
      </c>
      <c r="G7" s="6">
        <v>254</v>
      </c>
      <c r="H7" s="7">
        <f>G7/$G$5*50</f>
        <v>12.8607594936709</v>
      </c>
      <c r="I7" s="6">
        <v>75</v>
      </c>
      <c r="J7" s="7">
        <f>I7/$I$5*15</f>
        <v>4.02504472271914</v>
      </c>
      <c r="K7" s="6">
        <v>10</v>
      </c>
      <c r="L7" s="7">
        <f t="shared" si="0"/>
        <v>10</v>
      </c>
      <c r="M7" s="6">
        <v>22</v>
      </c>
      <c r="N7" s="7">
        <f t="shared" si="1"/>
        <v>8.8</v>
      </c>
      <c r="O7" s="8">
        <f t="shared" si="2"/>
        <v>49.5896628066034</v>
      </c>
      <c r="P7" s="9">
        <v>3</v>
      </c>
    </row>
    <row r="8" spans="1:16">
      <c r="A8" s="3">
        <v>2022011010014</v>
      </c>
      <c r="B8" s="3" t="s">
        <v>19</v>
      </c>
      <c r="C8" s="3" t="s">
        <v>15</v>
      </c>
      <c r="D8" s="3" t="s">
        <v>16</v>
      </c>
      <c r="E8" s="6">
        <v>90.43</v>
      </c>
      <c r="F8" s="7">
        <f>E8/$E$5*15</f>
        <v>14.6200689803837</v>
      </c>
      <c r="G8" s="6">
        <v>204</v>
      </c>
      <c r="H8" s="7">
        <f>G8/$G$5*50</f>
        <v>10.3291139240506</v>
      </c>
      <c r="I8" s="6">
        <v>125</v>
      </c>
      <c r="J8" s="7">
        <f>I8/$I$5*15</f>
        <v>6.70840787119857</v>
      </c>
      <c r="K8" s="6">
        <v>0</v>
      </c>
      <c r="L8" s="7">
        <f t="shared" si="0"/>
        <v>0</v>
      </c>
      <c r="M8" s="10">
        <v>25</v>
      </c>
      <c r="N8" s="7">
        <f t="shared" si="1"/>
        <v>10</v>
      </c>
      <c r="O8" s="8">
        <f t="shared" si="2"/>
        <v>41.6575907756329</v>
      </c>
      <c r="P8" s="9">
        <v>4</v>
      </c>
    </row>
    <row r="9" spans="1:16">
      <c r="A9" s="3">
        <v>2023011010023</v>
      </c>
      <c r="B9" s="3" t="s">
        <v>20</v>
      </c>
      <c r="C9" s="3" t="s">
        <v>21</v>
      </c>
      <c r="D9" s="3" t="s">
        <v>16</v>
      </c>
      <c r="E9" s="6">
        <v>88</v>
      </c>
      <c r="F9" s="7">
        <f>E9/$E$5*15</f>
        <v>14.227204138823</v>
      </c>
      <c r="G9" s="6">
        <v>245</v>
      </c>
      <c r="H9" s="7">
        <f>G9/$G$5*50</f>
        <v>12.4050632911392</v>
      </c>
      <c r="I9" s="6">
        <v>76</v>
      </c>
      <c r="J9" s="7">
        <f>I9/$I$5*15</f>
        <v>4.07871198568873</v>
      </c>
      <c r="K9" s="6">
        <v>0</v>
      </c>
      <c r="L9" s="7">
        <f t="shared" si="0"/>
        <v>0</v>
      </c>
      <c r="M9" s="6">
        <v>0</v>
      </c>
      <c r="N9" s="7">
        <f>M9/30*10</f>
        <v>0</v>
      </c>
      <c r="O9" s="8">
        <f t="shared" si="2"/>
        <v>30.710979415651</v>
      </c>
      <c r="P9" s="2">
        <v>5</v>
      </c>
    </row>
    <row r="10" spans="1:16">
      <c r="A10" s="3">
        <v>2023011010021</v>
      </c>
      <c r="B10" s="3" t="s">
        <v>22</v>
      </c>
      <c r="C10" s="3" t="s">
        <v>21</v>
      </c>
      <c r="D10" s="3" t="s">
        <v>16</v>
      </c>
      <c r="E10" s="6">
        <v>85</v>
      </c>
      <c r="F10" s="7">
        <f>E10/$E$5*15</f>
        <v>13.7421858159086</v>
      </c>
      <c r="G10" s="6">
        <v>213</v>
      </c>
      <c r="H10" s="7">
        <f>G10/$G$5*50</f>
        <v>10.7848101265823</v>
      </c>
      <c r="I10" s="6">
        <v>70</v>
      </c>
      <c r="J10" s="7">
        <f>I10/$I$5*15</f>
        <v>3.7567084078712</v>
      </c>
      <c r="K10" s="6">
        <v>0</v>
      </c>
      <c r="L10" s="7">
        <f t="shared" si="0"/>
        <v>0</v>
      </c>
      <c r="M10" s="6">
        <v>0</v>
      </c>
      <c r="N10" s="7">
        <f>M10/30*10</f>
        <v>0</v>
      </c>
      <c r="O10" s="8">
        <f t="shared" si="2"/>
        <v>28.2837043503621</v>
      </c>
      <c r="P10" s="2">
        <v>6</v>
      </c>
    </row>
  </sheetData>
  <mergeCells count="12">
    <mergeCell ref="E3:F3"/>
    <mergeCell ref="G3:H3"/>
    <mergeCell ref="I3:J3"/>
    <mergeCell ref="K3:L3"/>
    <mergeCell ref="M3:N3"/>
    <mergeCell ref="A3:A4"/>
    <mergeCell ref="B3:B4"/>
    <mergeCell ref="C3:C4"/>
    <mergeCell ref="D3:D4"/>
    <mergeCell ref="O3:O4"/>
    <mergeCell ref="P3:P4"/>
    <mergeCell ref="A1:P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coconut</cp:lastModifiedBy>
  <dcterms:created xsi:type="dcterms:W3CDTF">2023-05-12T11:15:00Z</dcterms:created>
  <dcterms:modified xsi:type="dcterms:W3CDTF">2024-10-28T03:00:36Z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CDA9B116CB444B7F9D32F5934CFD4916_12</vt:lpwstr>
  </property>
</Properties>
</file>